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575" windowHeight="7920"/>
  </bookViews>
  <sheets>
    <sheet name="Bloqueada" sheetId="4" r:id="rId1"/>
  </sheets>
  <definedNames>
    <definedName name="_xlnm.Print_Area" localSheetId="0">Bloqueada!$A$1:$I$148</definedName>
  </definedNames>
  <calcPr calcId="125725"/>
</workbook>
</file>

<file path=xl/calcChain.xml><?xml version="1.0" encoding="utf-8"?>
<calcChain xmlns="http://schemas.openxmlformats.org/spreadsheetml/2006/main">
  <c r="I136" i="4"/>
  <c r="I137" s="1"/>
  <c r="I139" s="1"/>
  <c r="I140" s="1"/>
  <c r="I124"/>
  <c r="I125" s="1"/>
  <c r="I114"/>
  <c r="I106"/>
  <c r="I99"/>
  <c r="A102"/>
  <c r="I107" l="1"/>
  <c r="I109" s="1"/>
  <c r="I118" l="1"/>
  <c r="A95"/>
  <c r="I119" l="1"/>
  <c r="F145" s="1"/>
  <c r="F144" s="1"/>
  <c r="I16"/>
  <c r="I17"/>
  <c r="I18"/>
  <c r="I19"/>
  <c r="I20"/>
  <c r="I21"/>
  <c r="I22"/>
  <c r="I23"/>
  <c r="I24"/>
  <c r="I25"/>
  <c r="I26"/>
  <c r="I27"/>
  <c r="I28"/>
  <c r="I29"/>
  <c r="I15"/>
  <c r="I88"/>
  <c r="A85"/>
  <c r="I73"/>
  <c r="I72"/>
  <c r="I71"/>
  <c r="I70"/>
  <c r="I69"/>
  <c r="I68"/>
  <c r="I67"/>
  <c r="I66"/>
  <c r="I65"/>
  <c r="I64"/>
  <c r="I63"/>
  <c r="I62"/>
  <c r="I61"/>
  <c r="I60"/>
  <c r="I59"/>
  <c r="I51"/>
  <c r="I50"/>
  <c r="I49"/>
  <c r="I48"/>
  <c r="I47"/>
  <c r="I46"/>
  <c r="I45"/>
  <c r="I44"/>
  <c r="I43"/>
  <c r="I42"/>
  <c r="I41"/>
  <c r="I40"/>
  <c r="I39"/>
  <c r="I38"/>
  <c r="I37"/>
  <c r="I89" l="1"/>
  <c r="I52"/>
  <c r="I54" s="1"/>
  <c r="I30"/>
  <c r="I32" s="1"/>
  <c r="I74"/>
  <c r="I76" s="1"/>
  <c r="F142" l="1"/>
  <c r="F143" s="1"/>
  <c r="F147" s="1"/>
</calcChain>
</file>

<file path=xl/sharedStrings.xml><?xml version="1.0" encoding="utf-8"?>
<sst xmlns="http://schemas.openxmlformats.org/spreadsheetml/2006/main" count="111" uniqueCount="69">
  <si>
    <t>RELACIÓ DELS DOCUMENTS ACREDITATIUS DELS MÈRITS AL·LEGATS</t>
  </si>
  <si>
    <t xml:space="preserve">COGNOMS I NOM </t>
  </si>
  <si>
    <t>DNI</t>
  </si>
  <si>
    <t>Nom social de l'Empresa</t>
  </si>
  <si>
    <t>Inici</t>
  </si>
  <si>
    <t>Fi</t>
  </si>
  <si>
    <t>Dies</t>
  </si>
  <si>
    <t>Punts</t>
  </si>
  <si>
    <t>T. Valoració:</t>
  </si>
  <si>
    <t>SUMA</t>
  </si>
  <si>
    <t>Valoració segons màxims</t>
  </si>
  <si>
    <t>VALORACIÓ FINAL:</t>
  </si>
  <si>
    <t>TOTAL</t>
  </si>
  <si>
    <t>% Jornada</t>
  </si>
  <si>
    <t>Titulació</t>
  </si>
  <si>
    <t>SUMA TOTALS</t>
  </si>
  <si>
    <t>Hores</t>
  </si>
  <si>
    <t>CÀLCUL TOTAL EXPERIENCIA PROFESSIONAL</t>
  </si>
  <si>
    <t>OCULTAR</t>
  </si>
  <si>
    <t>PUNTUACIÓ MÀXIMA EXPERIÈNCIA PROFESSIONAL</t>
  </si>
  <si>
    <t>CÀLCUL TOTAL TITULACIONS ACADÈMIQUES</t>
  </si>
  <si>
    <t>PUNTUACIÓ MÀXIMA FORMACIÓ PROFESSIONAL</t>
  </si>
  <si>
    <t>PUNTUACIÓ TOTAL FASE VALORACIÓ MÈRITS</t>
  </si>
  <si>
    <t xml:space="preserve"> </t>
  </si>
  <si>
    <t>Nom social de l'empresa</t>
  </si>
  <si>
    <t>Categoria professional</t>
  </si>
  <si>
    <t>Data inici</t>
  </si>
  <si>
    <t>Data fi</t>
  </si>
  <si>
    <t>Barem</t>
  </si>
  <si>
    <t>VALOR PER MES TREBALLAT:</t>
  </si>
  <si>
    <t xml:space="preserve">A.1. </t>
  </si>
  <si>
    <t xml:space="preserve">A.3. </t>
  </si>
  <si>
    <t xml:space="preserve">A.2. </t>
  </si>
  <si>
    <t>Experiència en places del Sector Públic que siguin del mateix grup/subgrup de titulació i amb les funcions corresponents a les del cos, escala, categoria o equivalent al qual pertany la plaça convocada.</t>
  </si>
  <si>
    <t>Experiència en places de l'Ajuntament convocant que siguin d'un grup/subgrup de titulació i del cos, escala, categoria o equivalent, diferent al de la plaça convocada.</t>
  </si>
  <si>
    <t>ÚNICA FASE - FASE DE CONCURS DE MÈRITS - MÀXIM 50 PUNTS</t>
  </si>
  <si>
    <t>A) EXPERIÈNCIA PROFESSIONAL: FINS A UN MÀXIM DE 45 PUNTS</t>
  </si>
  <si>
    <t>B) FORMACIÓ ACADÈMICA I ALTRES MÈRITS: FINS A UN MÀXIM DE 5 PUNTS</t>
  </si>
  <si>
    <t xml:space="preserve">B.1. </t>
  </si>
  <si>
    <t>B.1.1.</t>
  </si>
  <si>
    <t>FORMACIÓ CONTÍNUA</t>
  </si>
  <si>
    <t>B.1.2.</t>
  </si>
  <si>
    <t>B.1.3.</t>
  </si>
  <si>
    <t>FORMACIÓ ACTIC O EQUIVALENT</t>
  </si>
  <si>
    <t>FORMACIÓ REGLADA (màxim 0,50 punts)</t>
  </si>
  <si>
    <t>Cursos amb certificat d'aprofitament</t>
  </si>
  <si>
    <t>Assistència a cursos de formació en base a l'enfocament de Reggio Emilia i Loris Malaguzzi, Dr. Emmi Piler i/o Waldorf, en centres públics o privats, de reconeguda solvència, a la puntuació obtinguda, segons barem cursos, s'aplicara un increment del 50%</t>
  </si>
  <si>
    <t>VALORACIÓ FINAL CURSOS:</t>
  </si>
  <si>
    <t>Formació relacionada amb Prevenció de Riscos Laborals</t>
  </si>
  <si>
    <t>Curs Primers Auxilis (màxim 1 punt)</t>
  </si>
  <si>
    <t>VALORACIO FINAL B.1.2:</t>
  </si>
  <si>
    <t>Nivell Mitjà</t>
  </si>
  <si>
    <t xml:space="preserve">B.2. </t>
  </si>
  <si>
    <t>Superació de processos selectius convocats per l'Ajuntament de Sant Pol de Mar, per a la provisió de places de la mateixa categoria i/o lloc de treball a la de la plaça que es convoca</t>
  </si>
  <si>
    <t>Superació de processos slectius per a establir borsa de treball de l'Ajuntament de Sant Pol de Mar</t>
  </si>
  <si>
    <t xml:space="preserve">VALORACIO FINAL </t>
  </si>
  <si>
    <t>VALORACIO FINAL B.2:</t>
  </si>
  <si>
    <t>Nivell Bàsic</t>
  </si>
  <si>
    <t>Nivell català C1 (0,75 punts)</t>
  </si>
  <si>
    <t>Certificat de professionalitat</t>
  </si>
  <si>
    <t>Carnet de conduir B1</t>
  </si>
  <si>
    <t>Carnet de conduir B</t>
  </si>
  <si>
    <t>Categoria Professional</t>
  </si>
  <si>
    <t>PROCÉS SELECTIU: TÈCNIC/A AUXILIAR INFORMÀTIC      (EXP. 2024/555) - CONCURS DE MÈRITS LLIURE</t>
  </si>
  <si>
    <t>Cursos amb certificat d'assistència</t>
  </si>
  <si>
    <t>ALTRES MÈRITS A CONCRETAR GRUP C (SUBGRUP C1) ( Màxim 2 punts)</t>
  </si>
  <si>
    <t>Experiència en places de l'Ajuntament convocant que siguin del mateix grup/subgrup de titulació i amb les funcions corresponent a les del cos, escala, categoria o equivalent al qual pertany la plaça convocada</t>
  </si>
  <si>
    <t>FORMACIÓ GRUP C (SUBGRUP C1 )</t>
  </si>
  <si>
    <t>Nivell català C2 (1,00 punts)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</si>
</sst>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3">
    <xf numFmtId="0" fontId="0" fillId="0" borderId="0" xfId="0"/>
    <xf numFmtId="0" fontId="10" fillId="0" borderId="1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14" fontId="7" fillId="0" borderId="1" xfId="0" applyNumberFormat="1" applyFont="1" applyBorder="1" applyAlignment="1" applyProtection="1">
      <alignment vertical="center"/>
      <protection locked="0"/>
    </xf>
    <xf numFmtId="9" fontId="7" fillId="0" borderId="1" xfId="0" applyNumberFormat="1" applyFont="1" applyBorder="1" applyAlignment="1" applyProtection="1">
      <alignment vertical="center"/>
      <protection locked="0" hidden="1"/>
    </xf>
    <xf numFmtId="3" fontId="7" fillId="2" borderId="1" xfId="1" applyNumberFormat="1" applyFont="1" applyFill="1" applyBorder="1" applyAlignment="1" applyProtection="1">
      <alignment vertical="center"/>
      <protection locked="0" hidden="1"/>
    </xf>
    <xf numFmtId="2" fontId="7" fillId="2" borderId="1" xfId="1" applyNumberFormat="1" applyFont="1" applyFill="1" applyBorder="1" applyAlignment="1" applyProtection="1">
      <alignment vertical="center"/>
      <protection hidden="1"/>
    </xf>
    <xf numFmtId="0" fontId="7" fillId="0" borderId="7" xfId="1" applyFont="1" applyBorder="1" applyAlignment="1">
      <alignment vertical="center"/>
    </xf>
    <xf numFmtId="0" fontId="7" fillId="2" borderId="8" xfId="1" applyFont="1" applyFill="1" applyBorder="1" applyAlignment="1">
      <alignment vertical="center"/>
    </xf>
    <xf numFmtId="0" fontId="7" fillId="2" borderId="9" xfId="1" applyFont="1" applyFill="1" applyBorder="1" applyAlignment="1">
      <alignment vertical="center"/>
    </xf>
    <xf numFmtId="0" fontId="7" fillId="2" borderId="9" xfId="1" applyFont="1" applyFill="1" applyBorder="1" applyAlignment="1" applyProtection="1">
      <alignment vertical="center"/>
      <protection locked="0"/>
    </xf>
    <xf numFmtId="0" fontId="7" fillId="2" borderId="2" xfId="1" applyFont="1" applyFill="1" applyBorder="1" applyAlignment="1" applyProtection="1">
      <alignment vertical="center"/>
      <protection locked="0"/>
    </xf>
    <xf numFmtId="0" fontId="7" fillId="2" borderId="2" xfId="1" applyFont="1" applyFill="1" applyBorder="1" applyAlignment="1" applyProtection="1">
      <alignment vertical="center"/>
      <protection locked="0" hidden="1"/>
    </xf>
    <xf numFmtId="3" fontId="7" fillId="2" borderId="2" xfId="1" applyNumberFormat="1" applyFont="1" applyFill="1" applyBorder="1" applyAlignment="1" applyProtection="1">
      <alignment vertical="center"/>
      <protection locked="0" hidden="1"/>
    </xf>
    <xf numFmtId="2" fontId="7" fillId="2" borderId="2" xfId="1" applyNumberFormat="1" applyFont="1" applyFill="1" applyBorder="1" applyAlignment="1" applyProtection="1">
      <alignment vertical="center"/>
      <protection hidden="1"/>
    </xf>
    <xf numFmtId="0" fontId="7" fillId="0" borderId="8" xfId="1" applyFont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 applyProtection="1">
      <alignment vertical="center"/>
      <protection hidden="1"/>
    </xf>
    <xf numFmtId="0" fontId="4" fillId="2" borderId="8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2" xfId="1" applyFont="1" applyFill="1" applyBorder="1" applyAlignment="1" applyProtection="1">
      <alignment vertical="center"/>
      <protection hidden="1"/>
    </xf>
    <xf numFmtId="2" fontId="3" fillId="2" borderId="1" xfId="0" applyNumberFormat="1" applyFont="1" applyFill="1" applyBorder="1" applyAlignment="1">
      <alignment vertical="center"/>
    </xf>
    <xf numFmtId="2" fontId="8" fillId="2" borderId="11" xfId="1" applyNumberFormat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vertical="center"/>
    </xf>
    <xf numFmtId="0" fontId="4" fillId="2" borderId="11" xfId="1" applyFont="1" applyFill="1" applyBorder="1" applyAlignment="1" applyProtection="1">
      <alignment vertical="center"/>
      <protection hidden="1"/>
    </xf>
    <xf numFmtId="0" fontId="4" fillId="0" borderId="0" xfId="1" applyFont="1" applyBorder="1" applyAlignment="1" applyProtection="1">
      <alignment vertical="center"/>
      <protection hidden="1"/>
    </xf>
    <xf numFmtId="0" fontId="4" fillId="2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7" fillId="2" borderId="2" xfId="1" applyFont="1" applyFill="1" applyBorder="1" applyAlignment="1" applyProtection="1">
      <alignment vertical="center"/>
      <protection hidden="1"/>
    </xf>
    <xf numFmtId="0" fontId="7" fillId="2" borderId="3" xfId="1" applyFont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vertical="center"/>
      <protection locked="0"/>
    </xf>
    <xf numFmtId="2" fontId="4" fillId="2" borderId="11" xfId="1" applyNumberFormat="1" applyFont="1" applyFill="1" applyBorder="1" applyAlignment="1">
      <alignment horizontal="left" vertical="center"/>
    </xf>
    <xf numFmtId="2" fontId="4" fillId="2" borderId="3" xfId="1" applyNumberFormat="1" applyFont="1" applyFill="1" applyBorder="1" applyAlignment="1" applyProtection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Fill="1" applyBorder="1" applyAlignment="1" applyProtection="1">
      <alignment vertical="center"/>
      <protection hidden="1"/>
    </xf>
    <xf numFmtId="2" fontId="4" fillId="0" borderId="0" xfId="1" applyNumberFormat="1" applyFont="1" applyFill="1" applyBorder="1" applyAlignment="1" applyProtection="1">
      <alignment vertical="center"/>
    </xf>
    <xf numFmtId="2" fontId="9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11" fillId="0" borderId="0" xfId="1" applyNumberFormat="1" applyFont="1" applyFill="1" applyBorder="1" applyAlignment="1" applyProtection="1">
      <alignment vertical="center"/>
      <protection locked="0"/>
    </xf>
    <xf numFmtId="0" fontId="11" fillId="0" borderId="0" xfId="1" applyFont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2" fontId="11" fillId="2" borderId="1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1" applyFont="1" applyBorder="1" applyAlignment="1">
      <alignment vertical="center"/>
    </xf>
    <xf numFmtId="2" fontId="9" fillId="2" borderId="1" xfId="1" applyNumberFormat="1" applyFont="1" applyFill="1" applyBorder="1" applyAlignment="1" applyProtection="1">
      <alignment horizontal="right" vertical="center"/>
      <protection locked="0" hidden="1"/>
    </xf>
    <xf numFmtId="0" fontId="3" fillId="2" borderId="4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vertical="center"/>
    </xf>
    <xf numFmtId="0" fontId="3" fillId="2" borderId="11" xfId="1" applyFont="1" applyFill="1" applyBorder="1" applyAlignment="1">
      <alignment horizontal="left" vertical="center" wrapText="1" shrinkToFit="1"/>
    </xf>
    <xf numFmtId="0" fontId="3" fillId="2" borderId="3" xfId="1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left"/>
    </xf>
    <xf numFmtId="0" fontId="4" fillId="2" borderId="6" xfId="1" applyFont="1" applyFill="1" applyBorder="1" applyAlignment="1">
      <alignment horizontal="left" vertical="center" wrapText="1" shrinkToFit="1"/>
    </xf>
    <xf numFmtId="0" fontId="0" fillId="2" borderId="1" xfId="1" applyFont="1" applyFill="1" applyBorder="1" applyAlignment="1" applyProtection="1">
      <alignment vertical="center"/>
      <protection locked="0"/>
    </xf>
    <xf numFmtId="0" fontId="4" fillId="2" borderId="1" xfId="1" applyFont="1" applyFill="1" applyBorder="1" applyAlignment="1">
      <alignment horizontal="center" vertical="center" wrapText="1" shrinkToFit="1"/>
    </xf>
    <xf numFmtId="0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0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>
      <alignment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1" applyFont="1" applyFill="1" applyBorder="1" applyAlignment="1" applyProtection="1">
      <alignment horizontal="left" vertical="center"/>
      <protection locked="0"/>
    </xf>
    <xf numFmtId="2" fontId="4" fillId="0" borderId="0" xfId="1" applyNumberFormat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2" fontId="11" fillId="2" borderId="2" xfId="1" applyNumberFormat="1" applyFont="1" applyFill="1" applyBorder="1" applyAlignment="1" applyProtection="1">
      <alignment horizontal="center" vertical="center"/>
      <protection locked="0"/>
    </xf>
    <xf numFmtId="2" fontId="7" fillId="2" borderId="1" xfId="0" applyNumberFormat="1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center"/>
      <protection locked="0"/>
    </xf>
    <xf numFmtId="2" fontId="13" fillId="0" borderId="0" xfId="1" applyNumberFormat="1" applyFont="1" applyFill="1" applyBorder="1" applyAlignment="1">
      <alignment vertical="center"/>
    </xf>
    <xf numFmtId="2" fontId="13" fillId="4" borderId="1" xfId="1" applyNumberFormat="1" applyFont="1" applyFill="1" applyBorder="1" applyAlignment="1">
      <alignment vertical="center"/>
    </xf>
    <xf numFmtId="2" fontId="13" fillId="5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>
      <alignment horizontal="left" vertical="center" wrapText="1" shrinkToFit="1"/>
    </xf>
    <xf numFmtId="0" fontId="4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4" fillId="2" borderId="1" xfId="1" applyFont="1" applyFill="1" applyBorder="1" applyAlignment="1">
      <alignment horizontal="left" vertical="center" wrapText="1" shrinkToFit="1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11" fillId="2" borderId="6" xfId="1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2" borderId="2" xfId="1" applyFont="1" applyFill="1" applyBorder="1" applyAlignment="1" applyProtection="1">
      <alignment horizontal="left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0" fillId="0" borderId="6" xfId="1" applyFont="1" applyBorder="1" applyAlignment="1" applyProtection="1">
      <alignment horizontal="center" vertical="center"/>
      <protection locked="0"/>
    </xf>
    <xf numFmtId="0" fontId="0" fillId="0" borderId="11" xfId="1" applyFont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 shrinkToFit="1"/>
    </xf>
    <xf numFmtId="0" fontId="3" fillId="2" borderId="11" xfId="1" applyFont="1" applyFill="1" applyBorder="1" applyAlignment="1">
      <alignment horizontal="left" vertical="center" wrapText="1" shrinkToFit="1"/>
    </xf>
    <xf numFmtId="0" fontId="3" fillId="2" borderId="3" xfId="1" applyFont="1" applyFill="1" applyBorder="1" applyAlignment="1">
      <alignment horizontal="left" vertical="center" wrapText="1" shrinkToFit="1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0" fillId="0" borderId="3" xfId="1" applyFont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2" borderId="6" xfId="1" applyFont="1" applyFill="1" applyBorder="1" applyAlignment="1">
      <alignment horizontal="left" vertical="center" wrapText="1" shrinkToFit="1"/>
    </xf>
    <xf numFmtId="0" fontId="4" fillId="2" borderId="11" xfId="1" applyFont="1" applyFill="1" applyBorder="1" applyAlignment="1">
      <alignment horizontal="left" vertical="center" wrapText="1" shrinkToFit="1"/>
    </xf>
    <xf numFmtId="0" fontId="4" fillId="2" borderId="3" xfId="1" applyFont="1" applyFill="1" applyBorder="1" applyAlignment="1">
      <alignment horizontal="left" vertical="center" wrapText="1" shrinkToFit="1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5" borderId="1" xfId="1" applyFont="1" applyFill="1" applyBorder="1" applyAlignment="1" applyProtection="1">
      <alignment horizontal="left" vertical="center"/>
      <protection locked="0"/>
    </xf>
    <xf numFmtId="0" fontId="0" fillId="4" borderId="1" xfId="1" applyFont="1" applyFill="1" applyBorder="1" applyAlignment="1" applyProtection="1">
      <alignment horizontal="left" vertical="center"/>
      <protection locked="0"/>
    </xf>
    <xf numFmtId="0" fontId="1" fillId="4" borderId="1" xfId="1" applyFont="1" applyFill="1" applyBorder="1" applyAlignment="1" applyProtection="1">
      <alignment horizontal="left" vertical="center"/>
      <protection locked="0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2" borderId="10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3" fillId="4" borderId="6" xfId="1" applyFont="1" applyFill="1" applyBorder="1" applyAlignment="1" applyProtection="1">
      <alignment horizontal="left" vertical="center"/>
      <protection locked="0"/>
    </xf>
    <xf numFmtId="0" fontId="3" fillId="4" borderId="11" xfId="1" applyFont="1" applyFill="1" applyBorder="1" applyAlignment="1" applyProtection="1">
      <alignment horizontal="left" vertical="center"/>
      <protection locked="0"/>
    </xf>
    <xf numFmtId="0" fontId="3" fillId="4" borderId="3" xfId="1" applyFont="1" applyFill="1" applyBorder="1" applyAlignment="1" applyProtection="1">
      <alignment horizontal="left" vertical="center"/>
      <protection locked="0"/>
    </xf>
    <xf numFmtId="0" fontId="0" fillId="0" borderId="6" xfId="1" applyFont="1" applyBorder="1" applyAlignment="1" applyProtection="1">
      <alignment horizontal="left" vertical="center"/>
      <protection locked="0"/>
    </xf>
    <xf numFmtId="0" fontId="0" fillId="0" borderId="11" xfId="1" applyFont="1" applyBorder="1" applyAlignment="1" applyProtection="1">
      <alignment horizontal="left" vertical="center"/>
      <protection locked="0"/>
    </xf>
    <xf numFmtId="0" fontId="0" fillId="0" borderId="3" xfId="1" applyFont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0" fillId="0" borderId="1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7" fillId="0" borderId="14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Fill="1" applyBorder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vertical="center"/>
      <protection locked="0"/>
    </xf>
    <xf numFmtId="0" fontId="7" fillId="0" borderId="3" xfId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0</xdr:rowOff>
    </xdr:from>
    <xdr:to>
      <xdr:col>1</xdr:col>
      <xdr:colOff>1114746</xdr:colOff>
      <xdr:row>2</xdr:row>
      <xdr:rowOff>337185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" y="0"/>
          <a:ext cx="1390971" cy="716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47"/>
  <sheetViews>
    <sheetView tabSelected="1" view="pageBreakPreview" zoomScale="70" zoomScaleNormal="100" zoomScaleSheetLayoutView="70" workbookViewId="0">
      <selection activeCell="C127" sqref="C127"/>
    </sheetView>
  </sheetViews>
  <sheetFormatPr baseColWidth="10" defaultColWidth="11.5703125" defaultRowHeight="15"/>
  <cols>
    <col min="1" max="1" width="5" style="6" customWidth="1"/>
    <col min="2" max="2" width="28.7109375" style="6" customWidth="1"/>
    <col min="3" max="3" width="11.5703125" style="6"/>
    <col min="4" max="4" width="10.28515625" style="6" customWidth="1"/>
    <col min="5" max="6" width="11.5703125" style="6"/>
    <col min="7" max="7" width="10.85546875" style="6" customWidth="1"/>
    <col min="8" max="8" width="9" style="6" customWidth="1"/>
    <col min="9" max="9" width="7.5703125" style="6" customWidth="1"/>
    <col min="10" max="10" width="10.7109375" style="58" hidden="1" customWidth="1"/>
    <col min="11" max="11" width="5.28515625" style="58" hidden="1" customWidth="1"/>
    <col min="12" max="15" width="11.5703125" style="6" hidden="1" customWidth="1"/>
    <col min="16" max="16" width="28.28515625" style="6" hidden="1" customWidth="1"/>
    <col min="17" max="19" width="11.5703125" style="6" hidden="1" customWidth="1"/>
    <col min="20" max="20" width="0" style="6" hidden="1" customWidth="1"/>
    <col min="21" max="16384" width="11.5703125" style="6"/>
  </cols>
  <sheetData>
    <row r="2" spans="1:11" ht="15.75">
      <c r="C2" s="7" t="s">
        <v>0</v>
      </c>
    </row>
    <row r="3" spans="1:11" ht="32.25" customHeight="1">
      <c r="C3" s="112" t="s">
        <v>63</v>
      </c>
      <c r="D3" s="112"/>
      <c r="E3" s="112"/>
      <c r="F3" s="112"/>
      <c r="G3" s="112"/>
      <c r="H3" s="112"/>
      <c r="I3" s="112"/>
    </row>
    <row r="6" spans="1:11">
      <c r="A6" s="66" t="s">
        <v>1</v>
      </c>
      <c r="B6" s="155"/>
      <c r="C6" s="157"/>
      <c r="D6" s="158"/>
      <c r="E6" s="158"/>
      <c r="F6" s="158"/>
      <c r="G6" s="158"/>
      <c r="H6" s="158"/>
      <c r="I6" s="159"/>
    </row>
    <row r="7" spans="1:11">
      <c r="A7" s="67" t="s">
        <v>2</v>
      </c>
      <c r="B7" s="156"/>
      <c r="C7" s="160"/>
      <c r="D7" s="161"/>
      <c r="E7" s="161"/>
      <c r="F7" s="161"/>
      <c r="G7" s="161"/>
      <c r="H7" s="161"/>
      <c r="I7" s="162"/>
    </row>
    <row r="9" spans="1:11" s="12" customFormat="1">
      <c r="A9" s="56" t="s">
        <v>35</v>
      </c>
      <c r="B9" s="56"/>
      <c r="C9" s="56"/>
      <c r="D9" s="56"/>
      <c r="E9" s="56"/>
      <c r="F9" s="56"/>
      <c r="G9" s="56"/>
      <c r="H9" s="56"/>
      <c r="I9" s="56"/>
      <c r="J9" s="58"/>
      <c r="K9" s="58" t="s">
        <v>23</v>
      </c>
    </row>
    <row r="10" spans="1:11">
      <c r="A10" s="9"/>
      <c r="B10" s="9"/>
      <c r="C10" s="9"/>
      <c r="D10" s="9"/>
      <c r="E10" s="9"/>
      <c r="F10" s="9"/>
      <c r="G10" s="9"/>
      <c r="H10" s="9"/>
      <c r="I10" s="9"/>
    </row>
    <row r="11" spans="1:11">
      <c r="A11" s="56" t="s">
        <v>36</v>
      </c>
      <c r="B11" s="9"/>
      <c r="C11" s="9"/>
      <c r="D11" s="10"/>
      <c r="E11" s="10"/>
      <c r="F11" s="10"/>
      <c r="G11" s="10"/>
      <c r="H11" s="10"/>
      <c r="I11" s="10"/>
    </row>
    <row r="12" spans="1:11">
      <c r="A12" s="9"/>
      <c r="B12" s="9"/>
      <c r="C12" s="9"/>
      <c r="D12" s="10"/>
      <c r="E12" s="10"/>
      <c r="F12" s="10"/>
      <c r="G12" s="10"/>
      <c r="H12" s="10"/>
      <c r="I12" s="10"/>
    </row>
    <row r="13" spans="1:11" s="12" customFormat="1" ht="54" customHeight="1">
      <c r="A13" s="11" t="s">
        <v>30</v>
      </c>
      <c r="B13" s="118" t="s">
        <v>66</v>
      </c>
      <c r="C13" s="119"/>
      <c r="D13" s="119"/>
      <c r="E13" s="119"/>
      <c r="F13" s="119"/>
      <c r="G13" s="119"/>
      <c r="H13" s="119"/>
      <c r="I13" s="120"/>
      <c r="J13" s="58"/>
      <c r="K13" s="58"/>
    </row>
    <row r="14" spans="1:11" ht="29.25" customHeight="1">
      <c r="A14" s="3" t="s">
        <v>23</v>
      </c>
      <c r="B14" s="4" t="s">
        <v>24</v>
      </c>
      <c r="C14" s="111" t="s">
        <v>25</v>
      </c>
      <c r="D14" s="111"/>
      <c r="E14" s="4" t="s">
        <v>26</v>
      </c>
      <c r="F14" s="4" t="s">
        <v>27</v>
      </c>
      <c r="G14" s="98" t="s">
        <v>13</v>
      </c>
      <c r="H14" s="5" t="s">
        <v>6</v>
      </c>
      <c r="I14" s="5" t="s">
        <v>7</v>
      </c>
    </row>
    <row r="15" spans="1:11">
      <c r="A15" s="13">
        <v>1</v>
      </c>
      <c r="B15" s="14"/>
      <c r="C15" s="110"/>
      <c r="D15" s="110"/>
      <c r="E15" s="15"/>
      <c r="F15" s="15"/>
      <c r="G15" s="16"/>
      <c r="H15" s="17"/>
      <c r="I15" s="18">
        <f>H15*0.6/30</f>
        <v>0</v>
      </c>
    </row>
    <row r="16" spans="1:11">
      <c r="A16" s="13">
        <v>2</v>
      </c>
      <c r="B16" s="14"/>
      <c r="C16" s="110"/>
      <c r="D16" s="110"/>
      <c r="E16" s="15"/>
      <c r="F16" s="15"/>
      <c r="G16" s="16"/>
      <c r="H16" s="17"/>
      <c r="I16" s="18">
        <f t="shared" ref="I16:I29" si="0">H16*0.6/30</f>
        <v>0</v>
      </c>
    </row>
    <row r="17" spans="1:11">
      <c r="A17" s="13">
        <v>3</v>
      </c>
      <c r="B17" s="14"/>
      <c r="C17" s="110"/>
      <c r="D17" s="110"/>
      <c r="E17" s="15"/>
      <c r="F17" s="15" t="s">
        <v>23</v>
      </c>
      <c r="G17" s="16"/>
      <c r="H17" s="17"/>
      <c r="I17" s="18">
        <f t="shared" si="0"/>
        <v>0</v>
      </c>
    </row>
    <row r="18" spans="1:11">
      <c r="A18" s="13">
        <v>4</v>
      </c>
      <c r="B18" s="14"/>
      <c r="C18" s="110"/>
      <c r="D18" s="110"/>
      <c r="E18" s="15"/>
      <c r="F18" s="15"/>
      <c r="G18" s="16"/>
      <c r="H18" s="17"/>
      <c r="I18" s="18">
        <f t="shared" si="0"/>
        <v>0</v>
      </c>
    </row>
    <row r="19" spans="1:11">
      <c r="A19" s="13">
        <v>5</v>
      </c>
      <c r="B19" s="14"/>
      <c r="C19" s="110"/>
      <c r="D19" s="110"/>
      <c r="E19" s="15"/>
      <c r="F19" s="15"/>
      <c r="G19" s="16"/>
      <c r="H19" s="17"/>
      <c r="I19" s="18">
        <f t="shared" si="0"/>
        <v>0</v>
      </c>
    </row>
    <row r="20" spans="1:11">
      <c r="A20" s="13">
        <v>6</v>
      </c>
      <c r="B20" s="14"/>
      <c r="C20" s="110"/>
      <c r="D20" s="110"/>
      <c r="E20" s="15"/>
      <c r="F20" s="15"/>
      <c r="G20" s="16"/>
      <c r="H20" s="17"/>
      <c r="I20" s="18">
        <f t="shared" si="0"/>
        <v>0</v>
      </c>
    </row>
    <row r="21" spans="1:11">
      <c r="A21" s="13">
        <v>7</v>
      </c>
      <c r="B21" s="14"/>
      <c r="C21" s="110"/>
      <c r="D21" s="110"/>
      <c r="E21" s="15"/>
      <c r="F21" s="15"/>
      <c r="G21" s="16"/>
      <c r="H21" s="17"/>
      <c r="I21" s="18">
        <f t="shared" si="0"/>
        <v>0</v>
      </c>
    </row>
    <row r="22" spans="1:11">
      <c r="A22" s="13">
        <v>8</v>
      </c>
      <c r="B22" s="14"/>
      <c r="C22" s="110"/>
      <c r="D22" s="110"/>
      <c r="E22" s="15"/>
      <c r="F22" s="15"/>
      <c r="G22" s="16"/>
      <c r="H22" s="17"/>
      <c r="I22" s="18">
        <f t="shared" si="0"/>
        <v>0</v>
      </c>
    </row>
    <row r="23" spans="1:11">
      <c r="A23" s="13">
        <v>9</v>
      </c>
      <c r="B23" s="14"/>
      <c r="C23" s="110"/>
      <c r="D23" s="110"/>
      <c r="E23" s="15"/>
      <c r="F23" s="15"/>
      <c r="G23" s="16"/>
      <c r="H23" s="17"/>
      <c r="I23" s="18">
        <f t="shared" si="0"/>
        <v>0</v>
      </c>
    </row>
    <row r="24" spans="1:11">
      <c r="A24" s="13">
        <v>10</v>
      </c>
      <c r="B24" s="14"/>
      <c r="C24" s="110"/>
      <c r="D24" s="110"/>
      <c r="E24" s="15"/>
      <c r="F24" s="15"/>
      <c r="G24" s="16"/>
      <c r="H24" s="17"/>
      <c r="I24" s="18">
        <f t="shared" si="0"/>
        <v>0</v>
      </c>
    </row>
    <row r="25" spans="1:11">
      <c r="A25" s="13">
        <v>11</v>
      </c>
      <c r="B25" s="14"/>
      <c r="C25" s="110"/>
      <c r="D25" s="110"/>
      <c r="E25" s="15"/>
      <c r="F25" s="15"/>
      <c r="G25" s="16"/>
      <c r="H25" s="17"/>
      <c r="I25" s="18">
        <f t="shared" si="0"/>
        <v>0</v>
      </c>
    </row>
    <row r="26" spans="1:11">
      <c r="A26" s="13">
        <v>12</v>
      </c>
      <c r="B26" s="14"/>
      <c r="C26" s="110"/>
      <c r="D26" s="110"/>
      <c r="E26" s="15"/>
      <c r="F26" s="15"/>
      <c r="G26" s="16"/>
      <c r="H26" s="17"/>
      <c r="I26" s="18">
        <f t="shared" si="0"/>
        <v>0</v>
      </c>
    </row>
    <row r="27" spans="1:11">
      <c r="A27" s="13">
        <v>13</v>
      </c>
      <c r="B27" s="14"/>
      <c r="C27" s="110"/>
      <c r="D27" s="110"/>
      <c r="E27" s="15"/>
      <c r="F27" s="15"/>
      <c r="G27" s="16"/>
      <c r="H27" s="17"/>
      <c r="I27" s="18">
        <f t="shared" si="0"/>
        <v>0</v>
      </c>
    </row>
    <row r="28" spans="1:11">
      <c r="A28" s="13">
        <v>14</v>
      </c>
      <c r="B28" s="14"/>
      <c r="C28" s="110"/>
      <c r="D28" s="110"/>
      <c r="E28" s="15"/>
      <c r="F28" s="15"/>
      <c r="G28" s="16"/>
      <c r="H28" s="17"/>
      <c r="I28" s="18">
        <f t="shared" si="0"/>
        <v>0</v>
      </c>
    </row>
    <row r="29" spans="1:11">
      <c r="A29" s="13">
        <v>15</v>
      </c>
      <c r="B29" s="14"/>
      <c r="C29" s="104"/>
      <c r="D29" s="104"/>
      <c r="E29" s="15"/>
      <c r="F29" s="15"/>
      <c r="G29" s="16"/>
      <c r="H29" s="17"/>
      <c r="I29" s="18">
        <f t="shared" si="0"/>
        <v>0</v>
      </c>
    </row>
    <row r="30" spans="1:11">
      <c r="A30" s="19"/>
      <c r="B30" s="20" t="s">
        <v>8</v>
      </c>
      <c r="C30" s="20"/>
      <c r="D30" s="21"/>
      <c r="E30" s="22"/>
      <c r="F30" s="23"/>
      <c r="G30" s="24"/>
      <c r="H30" s="25" t="s">
        <v>9</v>
      </c>
      <c r="I30" s="26">
        <f>SUM(I15:I29)</f>
        <v>0</v>
      </c>
    </row>
    <row r="31" spans="1:11">
      <c r="A31" s="27"/>
      <c r="B31" s="28" t="s">
        <v>10</v>
      </c>
      <c r="C31" s="20"/>
      <c r="D31" s="21"/>
      <c r="E31" s="29"/>
      <c r="F31" s="30"/>
      <c r="G31" s="30"/>
      <c r="H31" s="31"/>
      <c r="I31" s="18"/>
      <c r="K31" s="59"/>
    </row>
    <row r="32" spans="1:11">
      <c r="A32" s="10"/>
      <c r="B32" s="32" t="s">
        <v>11</v>
      </c>
      <c r="C32" s="33"/>
      <c r="D32" s="33"/>
      <c r="E32" s="33"/>
      <c r="F32" s="33"/>
      <c r="G32" s="33"/>
      <c r="H32" s="34" t="s">
        <v>12</v>
      </c>
      <c r="I32" s="35">
        <f>MIN(45,I30)</f>
        <v>0</v>
      </c>
    </row>
    <row r="33" spans="1:9">
      <c r="A33" s="10"/>
      <c r="B33" s="8" t="s">
        <v>29</v>
      </c>
      <c r="C33" s="36">
        <v>0.6</v>
      </c>
      <c r="D33" s="37"/>
      <c r="E33" s="37"/>
      <c r="F33" s="37"/>
      <c r="G33" s="37"/>
      <c r="H33" s="38"/>
      <c r="I33" s="29"/>
    </row>
    <row r="34" spans="1:9">
      <c r="A34" s="10"/>
      <c r="B34" s="9"/>
      <c r="C34" s="9"/>
      <c r="D34" s="9"/>
      <c r="E34" s="9"/>
      <c r="F34" s="9"/>
      <c r="G34" s="9"/>
      <c r="H34" s="39"/>
      <c r="I34" s="10"/>
    </row>
    <row r="35" spans="1:9" ht="48" customHeight="1">
      <c r="A35" s="40" t="s">
        <v>32</v>
      </c>
      <c r="B35" s="118" t="s">
        <v>33</v>
      </c>
      <c r="C35" s="119"/>
      <c r="D35" s="119"/>
      <c r="E35" s="119"/>
      <c r="F35" s="119"/>
      <c r="G35" s="119"/>
      <c r="H35" s="119"/>
      <c r="I35" s="120"/>
    </row>
    <row r="36" spans="1:9" ht="27.6" customHeight="1">
      <c r="A36" s="4" t="s">
        <v>23</v>
      </c>
      <c r="B36" s="4" t="s">
        <v>3</v>
      </c>
      <c r="C36" s="149" t="s">
        <v>62</v>
      </c>
      <c r="D36" s="150"/>
      <c r="E36" s="4" t="s">
        <v>4</v>
      </c>
      <c r="F36" s="4" t="s">
        <v>5</v>
      </c>
      <c r="G36" s="4" t="s">
        <v>13</v>
      </c>
      <c r="H36" s="5" t="s">
        <v>6</v>
      </c>
      <c r="I36" s="5" t="s">
        <v>7</v>
      </c>
    </row>
    <row r="37" spans="1:9">
      <c r="A37" s="13">
        <v>1</v>
      </c>
      <c r="B37" s="99"/>
      <c r="C37" s="153"/>
      <c r="D37" s="154"/>
      <c r="E37" s="15"/>
      <c r="F37" s="15"/>
      <c r="G37" s="16"/>
      <c r="H37" s="17"/>
      <c r="I37" s="18">
        <f>H37*0.15/30</f>
        <v>0</v>
      </c>
    </row>
    <row r="38" spans="1:9">
      <c r="A38" s="13">
        <v>2</v>
      </c>
      <c r="B38" s="99"/>
      <c r="C38" s="153"/>
      <c r="D38" s="154"/>
      <c r="E38" s="15"/>
      <c r="F38" s="15"/>
      <c r="G38" s="16"/>
      <c r="H38" s="17"/>
      <c r="I38" s="18">
        <f t="shared" ref="I38:I51" si="1">H38*0.15/30</f>
        <v>0</v>
      </c>
    </row>
    <row r="39" spans="1:9">
      <c r="A39" s="13">
        <v>3</v>
      </c>
      <c r="B39" s="99"/>
      <c r="C39" s="153"/>
      <c r="D39" s="154"/>
      <c r="E39" s="15"/>
      <c r="F39" s="15"/>
      <c r="G39" s="16"/>
      <c r="H39" s="17"/>
      <c r="I39" s="18">
        <f t="shared" si="1"/>
        <v>0</v>
      </c>
    </row>
    <row r="40" spans="1:9">
      <c r="A40" s="13">
        <v>4</v>
      </c>
      <c r="B40" s="99"/>
      <c r="C40" s="153"/>
      <c r="D40" s="154"/>
      <c r="E40" s="15"/>
      <c r="F40" s="15"/>
      <c r="G40" s="16"/>
      <c r="H40" s="17"/>
      <c r="I40" s="18">
        <f t="shared" si="1"/>
        <v>0</v>
      </c>
    </row>
    <row r="41" spans="1:9">
      <c r="A41" s="13">
        <v>5</v>
      </c>
      <c r="B41" s="99"/>
      <c r="C41" s="153"/>
      <c r="D41" s="154"/>
      <c r="E41" s="15"/>
      <c r="F41" s="15"/>
      <c r="G41" s="16"/>
      <c r="H41" s="17"/>
      <c r="I41" s="18">
        <f t="shared" si="1"/>
        <v>0</v>
      </c>
    </row>
    <row r="42" spans="1:9">
      <c r="A42" s="41">
        <v>6</v>
      </c>
      <c r="B42" s="99"/>
      <c r="C42" s="153"/>
      <c r="D42" s="154"/>
      <c r="E42" s="15"/>
      <c r="F42" s="15"/>
      <c r="G42" s="16"/>
      <c r="H42" s="17"/>
      <c r="I42" s="18">
        <f t="shared" si="1"/>
        <v>0</v>
      </c>
    </row>
    <row r="43" spans="1:9">
      <c r="A43" s="13">
        <v>7</v>
      </c>
      <c r="B43" s="99"/>
      <c r="C43" s="153"/>
      <c r="D43" s="154"/>
      <c r="E43" s="15"/>
      <c r="F43" s="15"/>
      <c r="G43" s="16"/>
      <c r="H43" s="17"/>
      <c r="I43" s="18">
        <f t="shared" si="1"/>
        <v>0</v>
      </c>
    </row>
    <row r="44" spans="1:9">
      <c r="A44" s="13">
        <v>8</v>
      </c>
      <c r="B44" s="99"/>
      <c r="C44" s="153"/>
      <c r="D44" s="154"/>
      <c r="E44" s="15"/>
      <c r="F44" s="15"/>
      <c r="G44" s="16"/>
      <c r="H44" s="17"/>
      <c r="I44" s="18">
        <f t="shared" si="1"/>
        <v>0</v>
      </c>
    </row>
    <row r="45" spans="1:9">
      <c r="A45" s="13">
        <v>9</v>
      </c>
      <c r="B45" s="99"/>
      <c r="C45" s="153"/>
      <c r="D45" s="154"/>
      <c r="E45" s="15"/>
      <c r="F45" s="15"/>
      <c r="G45" s="16"/>
      <c r="H45" s="17"/>
      <c r="I45" s="18">
        <f t="shared" si="1"/>
        <v>0</v>
      </c>
    </row>
    <row r="46" spans="1:9">
      <c r="A46" s="13">
        <v>10</v>
      </c>
      <c r="B46" s="99"/>
      <c r="C46" s="153"/>
      <c r="D46" s="154"/>
      <c r="E46" s="15"/>
      <c r="F46" s="15"/>
      <c r="G46" s="16"/>
      <c r="H46" s="17"/>
      <c r="I46" s="18">
        <f t="shared" si="1"/>
        <v>0</v>
      </c>
    </row>
    <row r="47" spans="1:9">
      <c r="A47" s="13">
        <v>11</v>
      </c>
      <c r="B47" s="99"/>
      <c r="C47" s="153"/>
      <c r="D47" s="154"/>
      <c r="E47" s="15"/>
      <c r="F47" s="15"/>
      <c r="G47" s="16"/>
      <c r="H47" s="17"/>
      <c r="I47" s="18">
        <f t="shared" si="1"/>
        <v>0</v>
      </c>
    </row>
    <row r="48" spans="1:9">
      <c r="A48" s="13">
        <v>12</v>
      </c>
      <c r="B48" s="99"/>
      <c r="C48" s="153"/>
      <c r="D48" s="154"/>
      <c r="E48" s="15"/>
      <c r="F48" s="15"/>
      <c r="G48" s="16"/>
      <c r="H48" s="17"/>
      <c r="I48" s="18">
        <f t="shared" si="1"/>
        <v>0</v>
      </c>
    </row>
    <row r="49" spans="1:11">
      <c r="A49" s="13">
        <v>13</v>
      </c>
      <c r="B49" s="99"/>
      <c r="C49" s="153"/>
      <c r="D49" s="154"/>
      <c r="E49" s="15"/>
      <c r="F49" s="15"/>
      <c r="G49" s="16"/>
      <c r="H49" s="17"/>
      <c r="I49" s="18">
        <f t="shared" si="1"/>
        <v>0</v>
      </c>
    </row>
    <row r="50" spans="1:11">
      <c r="A50" s="13">
        <v>14</v>
      </c>
      <c r="B50" s="99"/>
      <c r="C50" s="153"/>
      <c r="D50" s="154"/>
      <c r="E50" s="15"/>
      <c r="F50" s="15"/>
      <c r="G50" s="16"/>
      <c r="H50" s="17"/>
      <c r="I50" s="18">
        <f t="shared" si="1"/>
        <v>0</v>
      </c>
    </row>
    <row r="51" spans="1:11">
      <c r="A51" s="13">
        <v>15</v>
      </c>
      <c r="B51" s="99"/>
      <c r="C51" s="153"/>
      <c r="D51" s="154"/>
      <c r="E51" s="15"/>
      <c r="F51" s="15"/>
      <c r="G51" s="16"/>
      <c r="H51" s="17"/>
      <c r="I51" s="18">
        <f t="shared" si="1"/>
        <v>0</v>
      </c>
    </row>
    <row r="52" spans="1:11">
      <c r="A52" s="19"/>
      <c r="B52" s="20" t="s">
        <v>8</v>
      </c>
      <c r="C52" s="20"/>
      <c r="D52" s="21"/>
      <c r="E52" s="22"/>
      <c r="F52" s="23"/>
      <c r="G52" s="24"/>
      <c r="H52" s="42" t="s">
        <v>9</v>
      </c>
      <c r="I52" s="26">
        <f>SUM(I37:I51)</f>
        <v>0</v>
      </c>
    </row>
    <row r="53" spans="1:11">
      <c r="A53" s="27"/>
      <c r="B53" s="28" t="s">
        <v>10</v>
      </c>
      <c r="C53" s="28"/>
      <c r="D53" s="29"/>
      <c r="E53" s="43"/>
      <c r="F53" s="44"/>
      <c r="G53" s="30"/>
      <c r="H53" s="31"/>
      <c r="I53" s="18"/>
    </row>
    <row r="54" spans="1:11">
      <c r="A54" s="10"/>
      <c r="B54" s="32" t="s">
        <v>11</v>
      </c>
      <c r="C54" s="33"/>
      <c r="D54" s="33"/>
      <c r="E54" s="33"/>
      <c r="F54" s="33"/>
      <c r="G54" s="33"/>
      <c r="H54" s="34" t="s">
        <v>12</v>
      </c>
      <c r="I54" s="35">
        <f>MIN(45,I52)</f>
        <v>0</v>
      </c>
    </row>
    <row r="55" spans="1:11">
      <c r="A55" s="10"/>
      <c r="B55" s="8" t="s">
        <v>29</v>
      </c>
      <c r="C55" s="45">
        <v>0.15</v>
      </c>
      <c r="D55" s="37"/>
      <c r="E55" s="37"/>
      <c r="F55" s="37"/>
      <c r="G55" s="37"/>
      <c r="H55" s="38"/>
      <c r="I55" s="46"/>
    </row>
    <row r="56" spans="1:11">
      <c r="A56" s="10"/>
      <c r="B56" s="9"/>
      <c r="C56" s="47"/>
      <c r="D56" s="9"/>
      <c r="E56" s="9"/>
      <c r="F56" s="9"/>
      <c r="G56" s="9"/>
      <c r="H56" s="48"/>
      <c r="I56" s="49"/>
    </row>
    <row r="57" spans="1:11" s="12" customFormat="1" ht="30.75" customHeight="1">
      <c r="A57" s="11" t="s">
        <v>31</v>
      </c>
      <c r="B57" s="118" t="s">
        <v>34</v>
      </c>
      <c r="C57" s="119"/>
      <c r="D57" s="119"/>
      <c r="E57" s="119"/>
      <c r="F57" s="119"/>
      <c r="G57" s="119"/>
      <c r="H57" s="119"/>
      <c r="I57" s="120"/>
      <c r="J57" s="58"/>
      <c r="K57" s="58"/>
    </row>
    <row r="58" spans="1:11" ht="27.6" customHeight="1">
      <c r="A58" s="4" t="s">
        <v>23</v>
      </c>
      <c r="B58" s="4" t="s">
        <v>3</v>
      </c>
      <c r="C58" s="149" t="s">
        <v>62</v>
      </c>
      <c r="D58" s="150"/>
      <c r="E58" s="4" t="s">
        <v>4</v>
      </c>
      <c r="F58" s="4" t="s">
        <v>5</v>
      </c>
      <c r="G58" s="4" t="s">
        <v>13</v>
      </c>
      <c r="H58" s="5" t="s">
        <v>6</v>
      </c>
      <c r="I58" s="5" t="s">
        <v>7</v>
      </c>
    </row>
    <row r="59" spans="1:11">
      <c r="A59" s="13">
        <v>1</v>
      </c>
      <c r="B59" s="99"/>
      <c r="C59" s="153"/>
      <c r="D59" s="154"/>
      <c r="E59" s="15"/>
      <c r="F59" s="15"/>
      <c r="G59" s="16"/>
      <c r="H59" s="17">
        <v>0</v>
      </c>
      <c r="I59" s="18">
        <f>H59*0.1/30</f>
        <v>0</v>
      </c>
    </row>
    <row r="60" spans="1:11">
      <c r="A60" s="13">
        <v>2</v>
      </c>
      <c r="B60" s="99"/>
      <c r="C60" s="153"/>
      <c r="D60" s="154"/>
      <c r="E60" s="15"/>
      <c r="F60" s="15"/>
      <c r="G60" s="16"/>
      <c r="H60" s="17">
        <v>0</v>
      </c>
      <c r="I60" s="18">
        <f t="shared" ref="I60:I73" si="2">H60*0.1/30</f>
        <v>0</v>
      </c>
    </row>
    <row r="61" spans="1:11">
      <c r="A61" s="13">
        <v>3</v>
      </c>
      <c r="B61" s="99"/>
      <c r="C61" s="153"/>
      <c r="D61" s="154"/>
      <c r="E61" s="15"/>
      <c r="F61" s="15"/>
      <c r="G61" s="16"/>
      <c r="H61" s="17">
        <v>0</v>
      </c>
      <c r="I61" s="18">
        <f t="shared" si="2"/>
        <v>0</v>
      </c>
    </row>
    <row r="62" spans="1:11">
      <c r="A62" s="13">
        <v>4</v>
      </c>
      <c r="B62" s="99"/>
      <c r="C62" s="153"/>
      <c r="D62" s="154"/>
      <c r="E62" s="15"/>
      <c r="F62" s="15"/>
      <c r="G62" s="16"/>
      <c r="H62" s="17">
        <v>0</v>
      </c>
      <c r="I62" s="18">
        <f t="shared" si="2"/>
        <v>0</v>
      </c>
    </row>
    <row r="63" spans="1:11">
      <c r="A63" s="13">
        <v>5</v>
      </c>
      <c r="B63" s="99"/>
      <c r="C63" s="153"/>
      <c r="D63" s="154"/>
      <c r="E63" s="15"/>
      <c r="F63" s="15"/>
      <c r="G63" s="16"/>
      <c r="H63" s="17">
        <v>0</v>
      </c>
      <c r="I63" s="18">
        <f t="shared" si="2"/>
        <v>0</v>
      </c>
    </row>
    <row r="64" spans="1:11">
      <c r="A64" s="41">
        <v>6</v>
      </c>
      <c r="B64" s="99"/>
      <c r="C64" s="153"/>
      <c r="D64" s="154"/>
      <c r="E64" s="15"/>
      <c r="F64" s="15"/>
      <c r="G64" s="16"/>
      <c r="H64" s="17">
        <v>0</v>
      </c>
      <c r="I64" s="18">
        <f t="shared" si="2"/>
        <v>0</v>
      </c>
    </row>
    <row r="65" spans="1:9">
      <c r="A65" s="13">
        <v>7</v>
      </c>
      <c r="B65" s="99"/>
      <c r="C65" s="153"/>
      <c r="D65" s="154"/>
      <c r="E65" s="15"/>
      <c r="F65" s="15"/>
      <c r="G65" s="16"/>
      <c r="H65" s="17">
        <v>0</v>
      </c>
      <c r="I65" s="18">
        <f t="shared" si="2"/>
        <v>0</v>
      </c>
    </row>
    <row r="66" spans="1:9">
      <c r="A66" s="13">
        <v>8</v>
      </c>
      <c r="B66" s="99"/>
      <c r="C66" s="153"/>
      <c r="D66" s="154"/>
      <c r="E66" s="15"/>
      <c r="F66" s="15"/>
      <c r="G66" s="16"/>
      <c r="H66" s="17">
        <v>0</v>
      </c>
      <c r="I66" s="18">
        <f t="shared" si="2"/>
        <v>0</v>
      </c>
    </row>
    <row r="67" spans="1:9">
      <c r="A67" s="13">
        <v>9</v>
      </c>
      <c r="B67" s="99"/>
      <c r="C67" s="153"/>
      <c r="D67" s="154"/>
      <c r="E67" s="15"/>
      <c r="F67" s="15"/>
      <c r="G67" s="16"/>
      <c r="H67" s="17">
        <v>0</v>
      </c>
      <c r="I67" s="18">
        <f t="shared" si="2"/>
        <v>0</v>
      </c>
    </row>
    <row r="68" spans="1:9">
      <c r="A68" s="13">
        <v>10</v>
      </c>
      <c r="B68" s="99"/>
      <c r="C68" s="153"/>
      <c r="D68" s="154"/>
      <c r="E68" s="15"/>
      <c r="F68" s="15"/>
      <c r="G68" s="16"/>
      <c r="H68" s="17">
        <v>0</v>
      </c>
      <c r="I68" s="18">
        <f t="shared" si="2"/>
        <v>0</v>
      </c>
    </row>
    <row r="69" spans="1:9">
      <c r="A69" s="13">
        <v>11</v>
      </c>
      <c r="B69" s="99"/>
      <c r="C69" s="153"/>
      <c r="D69" s="154"/>
      <c r="E69" s="15"/>
      <c r="F69" s="15"/>
      <c r="G69" s="16"/>
      <c r="H69" s="17">
        <v>0</v>
      </c>
      <c r="I69" s="18">
        <f t="shared" si="2"/>
        <v>0</v>
      </c>
    </row>
    <row r="70" spans="1:9">
      <c r="A70" s="13">
        <v>12</v>
      </c>
      <c r="B70" s="99"/>
      <c r="C70" s="153"/>
      <c r="D70" s="154"/>
      <c r="E70" s="15"/>
      <c r="F70" s="15"/>
      <c r="G70" s="16"/>
      <c r="H70" s="17">
        <v>0</v>
      </c>
      <c r="I70" s="18">
        <f t="shared" si="2"/>
        <v>0</v>
      </c>
    </row>
    <row r="71" spans="1:9">
      <c r="A71" s="13">
        <v>13</v>
      </c>
      <c r="B71" s="99"/>
      <c r="C71" s="153"/>
      <c r="D71" s="154"/>
      <c r="E71" s="15"/>
      <c r="F71" s="15"/>
      <c r="G71" s="16"/>
      <c r="H71" s="17">
        <v>0</v>
      </c>
      <c r="I71" s="18">
        <f t="shared" si="2"/>
        <v>0</v>
      </c>
    </row>
    <row r="72" spans="1:9">
      <c r="A72" s="13">
        <v>14</v>
      </c>
      <c r="B72" s="99"/>
      <c r="C72" s="153"/>
      <c r="D72" s="154"/>
      <c r="E72" s="15"/>
      <c r="F72" s="15"/>
      <c r="G72" s="16"/>
      <c r="H72" s="17">
        <v>0</v>
      </c>
      <c r="I72" s="18">
        <f t="shared" si="2"/>
        <v>0</v>
      </c>
    </row>
    <row r="73" spans="1:9">
      <c r="A73" s="13">
        <v>15</v>
      </c>
      <c r="B73" s="99"/>
      <c r="C73" s="153"/>
      <c r="D73" s="154"/>
      <c r="E73" s="15"/>
      <c r="F73" s="15"/>
      <c r="G73" s="16"/>
      <c r="H73" s="17">
        <v>0</v>
      </c>
      <c r="I73" s="18">
        <f t="shared" si="2"/>
        <v>0</v>
      </c>
    </row>
    <row r="74" spans="1:9">
      <c r="A74" s="19"/>
      <c r="B74" s="20" t="s">
        <v>8</v>
      </c>
      <c r="C74" s="20"/>
      <c r="D74" s="21"/>
      <c r="E74" s="22"/>
      <c r="F74" s="23"/>
      <c r="G74" s="24"/>
      <c r="H74" s="42" t="s">
        <v>9</v>
      </c>
      <c r="I74" s="26">
        <f>SUM(I59:I73)</f>
        <v>0</v>
      </c>
    </row>
    <row r="75" spans="1:9">
      <c r="A75" s="27"/>
      <c r="B75" s="28" t="s">
        <v>10</v>
      </c>
      <c r="C75" s="28"/>
      <c r="D75" s="29"/>
      <c r="E75" s="43"/>
      <c r="F75" s="44"/>
      <c r="G75" s="30"/>
      <c r="H75" s="31"/>
      <c r="I75" s="18"/>
    </row>
    <row r="76" spans="1:9">
      <c r="A76" s="10"/>
      <c r="B76" s="32" t="s">
        <v>11</v>
      </c>
      <c r="C76" s="33"/>
      <c r="D76" s="33"/>
      <c r="E76" s="33"/>
      <c r="F76" s="33"/>
      <c r="G76" s="33"/>
      <c r="H76" s="34" t="s">
        <v>12</v>
      </c>
      <c r="I76" s="35">
        <f>MIN(45,I74)</f>
        <v>0</v>
      </c>
    </row>
    <row r="77" spans="1:9">
      <c r="A77" s="10"/>
      <c r="B77" s="8" t="s">
        <v>29</v>
      </c>
      <c r="C77" s="45">
        <v>0.1</v>
      </c>
      <c r="D77" s="37"/>
      <c r="E77" s="37"/>
      <c r="F77" s="37"/>
      <c r="G77" s="37"/>
      <c r="H77" s="38"/>
      <c r="I77" s="46"/>
    </row>
    <row r="78" spans="1:9">
      <c r="A78" s="10"/>
      <c r="B78" s="71"/>
      <c r="C78" s="71"/>
      <c r="D78" s="71"/>
      <c r="E78" s="71"/>
      <c r="F78" s="71"/>
      <c r="G78" s="71"/>
      <c r="H78" s="71"/>
      <c r="I78" s="71"/>
    </row>
    <row r="79" spans="1:9">
      <c r="A79" s="56" t="s">
        <v>37</v>
      </c>
      <c r="B79" s="9"/>
      <c r="C79" s="47"/>
      <c r="D79" s="9"/>
      <c r="E79" s="9"/>
      <c r="F79" s="9"/>
      <c r="G79" s="9"/>
      <c r="H79" s="48"/>
      <c r="I79" s="49"/>
    </row>
    <row r="80" spans="1:9">
      <c r="A80" s="56"/>
      <c r="B80" s="9"/>
      <c r="C80" s="47"/>
      <c r="D80" s="9"/>
      <c r="E80" s="9"/>
      <c r="F80" s="9"/>
      <c r="G80" s="9"/>
      <c r="H80" s="48"/>
      <c r="I80" s="49"/>
    </row>
    <row r="81" spans="1:10" ht="29.25" customHeight="1">
      <c r="A81" s="69" t="s">
        <v>38</v>
      </c>
      <c r="B81" s="121" t="s">
        <v>67</v>
      </c>
      <c r="C81" s="122"/>
      <c r="D81" s="122"/>
      <c r="E81" s="122"/>
      <c r="F81" s="122"/>
      <c r="G81" s="122"/>
      <c r="H81" s="122"/>
      <c r="I81" s="123"/>
      <c r="J81" s="58" t="s">
        <v>28</v>
      </c>
    </row>
    <row r="82" spans="1:10">
      <c r="A82" s="69" t="s">
        <v>39</v>
      </c>
      <c r="B82" s="121" t="s">
        <v>44</v>
      </c>
      <c r="C82" s="122"/>
      <c r="D82" s="122"/>
      <c r="E82" s="122"/>
      <c r="F82" s="122"/>
      <c r="G82" s="122"/>
      <c r="H82" s="123"/>
      <c r="I82" s="68"/>
      <c r="J82" s="60">
        <v>0.25</v>
      </c>
    </row>
    <row r="83" spans="1:10">
      <c r="A83" s="69"/>
      <c r="B83" s="75" t="s">
        <v>14</v>
      </c>
      <c r="C83" s="72"/>
      <c r="D83" s="72"/>
      <c r="E83" s="72"/>
      <c r="F83" s="72"/>
      <c r="G83" s="72"/>
      <c r="H83" s="73"/>
      <c r="I83" s="70" t="s">
        <v>7</v>
      </c>
      <c r="J83" s="60">
        <v>0.35</v>
      </c>
    </row>
    <row r="84" spans="1:10">
      <c r="A84" s="41">
        <v>1</v>
      </c>
      <c r="B84" s="146"/>
      <c r="C84" s="147"/>
      <c r="D84" s="147"/>
      <c r="E84" s="147"/>
      <c r="F84" s="147"/>
      <c r="G84" s="147"/>
      <c r="H84" s="148"/>
      <c r="I84" s="65"/>
      <c r="J84" s="60">
        <v>0.4</v>
      </c>
    </row>
    <row r="85" spans="1:10">
      <c r="A85" s="13">
        <f>A84+1</f>
        <v>2</v>
      </c>
      <c r="B85" s="146"/>
      <c r="C85" s="147"/>
      <c r="D85" s="147"/>
      <c r="E85" s="147"/>
      <c r="F85" s="147"/>
      <c r="G85" s="147"/>
      <c r="H85" s="148"/>
      <c r="I85" s="65"/>
      <c r="J85" s="60">
        <v>0.5</v>
      </c>
    </row>
    <row r="86" spans="1:10">
      <c r="A86" s="13">
        <v>3</v>
      </c>
      <c r="B86" s="146"/>
      <c r="C86" s="147"/>
      <c r="D86" s="147"/>
      <c r="E86" s="147"/>
      <c r="F86" s="147"/>
      <c r="G86" s="147"/>
      <c r="H86" s="148"/>
      <c r="I86" s="65"/>
      <c r="J86" s="60"/>
    </row>
    <row r="87" spans="1:10">
      <c r="A87" s="13">
        <v>4</v>
      </c>
      <c r="B87" s="146"/>
      <c r="C87" s="147"/>
      <c r="D87" s="147"/>
      <c r="E87" s="147"/>
      <c r="F87" s="147"/>
      <c r="G87" s="147"/>
      <c r="H87" s="148"/>
      <c r="I87" s="65"/>
    </row>
    <row r="88" spans="1:10">
      <c r="A88" s="10"/>
      <c r="B88" s="128" t="s">
        <v>15</v>
      </c>
      <c r="C88" s="129"/>
      <c r="D88" s="129"/>
      <c r="E88" s="129"/>
      <c r="F88" s="129"/>
      <c r="G88" s="129"/>
      <c r="H88" s="130"/>
      <c r="I88" s="50">
        <f>SUM(I84:I87)</f>
        <v>0</v>
      </c>
    </row>
    <row r="89" spans="1:10">
      <c r="A89" s="9"/>
      <c r="B89" s="103" t="s">
        <v>11</v>
      </c>
      <c r="C89" s="135"/>
      <c r="D89" s="135"/>
      <c r="E89" s="135"/>
      <c r="F89" s="135"/>
      <c r="G89" s="135"/>
      <c r="H89" s="136"/>
      <c r="I89" s="35">
        <f>MIN(0.5,I88)</f>
        <v>0</v>
      </c>
    </row>
    <row r="90" spans="1:10">
      <c r="A90" s="9"/>
      <c r="B90" s="84"/>
      <c r="C90" s="74"/>
      <c r="D90" s="74"/>
      <c r="E90" s="74"/>
      <c r="F90" s="74"/>
      <c r="G90" s="74"/>
      <c r="H90" s="74"/>
      <c r="I90" s="89"/>
    </row>
    <row r="91" spans="1:10">
      <c r="A91" s="9"/>
      <c r="B91" s="84"/>
      <c r="C91" s="74"/>
      <c r="D91" s="74"/>
      <c r="E91" s="74"/>
      <c r="F91" s="74"/>
      <c r="G91" s="74"/>
      <c r="H91" s="74"/>
      <c r="I91" s="89"/>
    </row>
    <row r="92" spans="1:10">
      <c r="A92" s="69" t="s">
        <v>41</v>
      </c>
      <c r="B92" s="121" t="s">
        <v>40</v>
      </c>
      <c r="C92" s="122"/>
      <c r="D92" s="122"/>
      <c r="E92" s="122"/>
      <c r="F92" s="122"/>
      <c r="G92" s="122"/>
      <c r="H92" s="122"/>
      <c r="I92" s="123"/>
    </row>
    <row r="93" spans="1:10">
      <c r="A93" s="69"/>
      <c r="B93" s="100" t="s">
        <v>64</v>
      </c>
      <c r="C93" s="72"/>
      <c r="D93" s="72"/>
      <c r="E93" s="72"/>
      <c r="F93" s="72"/>
      <c r="G93" s="72"/>
      <c r="H93" s="77" t="s">
        <v>16</v>
      </c>
      <c r="I93" s="70" t="s">
        <v>7</v>
      </c>
      <c r="J93" s="60">
        <v>0.2</v>
      </c>
    </row>
    <row r="94" spans="1:10">
      <c r="A94" s="41">
        <v>1</v>
      </c>
      <c r="B94" s="146"/>
      <c r="C94" s="147"/>
      <c r="D94" s="147"/>
      <c r="E94" s="147"/>
      <c r="F94" s="147"/>
      <c r="G94" s="147"/>
      <c r="H94" s="76"/>
      <c r="I94" s="65"/>
      <c r="J94" s="60">
        <v>0.4</v>
      </c>
    </row>
    <row r="95" spans="1:10" ht="15.75" customHeight="1">
      <c r="A95" s="13">
        <f>A94+1</f>
        <v>2</v>
      </c>
      <c r="B95" s="146"/>
      <c r="C95" s="147"/>
      <c r="D95" s="147"/>
      <c r="E95" s="147"/>
      <c r="F95" s="147"/>
      <c r="G95" s="147"/>
      <c r="H95" s="76"/>
      <c r="I95" s="65"/>
      <c r="J95" s="60">
        <v>0.5</v>
      </c>
    </row>
    <row r="96" spans="1:10" ht="13.5" customHeight="1">
      <c r="A96" s="13">
        <v>3</v>
      </c>
      <c r="B96" s="146"/>
      <c r="C96" s="147"/>
      <c r="D96" s="147"/>
      <c r="E96" s="147"/>
      <c r="F96" s="147"/>
      <c r="G96" s="147"/>
      <c r="H96" s="76"/>
      <c r="I96" s="65"/>
    </row>
    <row r="97" spans="1:10" ht="13.5" customHeight="1">
      <c r="A97" s="13">
        <v>4</v>
      </c>
      <c r="B97" s="146"/>
      <c r="C97" s="147"/>
      <c r="D97" s="147"/>
      <c r="E97" s="147"/>
      <c r="F97" s="147"/>
      <c r="G97" s="147"/>
      <c r="H97" s="78"/>
      <c r="I97" s="65"/>
    </row>
    <row r="98" spans="1:10">
      <c r="A98" s="13">
        <v>5</v>
      </c>
      <c r="B98" s="146"/>
      <c r="C98" s="147"/>
      <c r="D98" s="147"/>
      <c r="E98" s="147"/>
      <c r="F98" s="147"/>
      <c r="G98" s="147"/>
      <c r="H98" s="76"/>
      <c r="I98" s="65"/>
    </row>
    <row r="99" spans="1:10">
      <c r="A99" s="13"/>
      <c r="B99" s="128" t="s">
        <v>15</v>
      </c>
      <c r="C99" s="129"/>
      <c r="D99" s="129"/>
      <c r="E99" s="129"/>
      <c r="F99" s="129"/>
      <c r="G99" s="129"/>
      <c r="H99" s="130"/>
      <c r="I99" s="50">
        <f>SUM(I94:I98)</f>
        <v>0</v>
      </c>
    </row>
    <row r="100" spans="1:10" ht="17.25" customHeight="1">
      <c r="A100" s="69"/>
      <c r="B100" s="132" t="s">
        <v>45</v>
      </c>
      <c r="C100" s="133"/>
      <c r="D100" s="72"/>
      <c r="E100" s="72"/>
      <c r="F100" s="72"/>
      <c r="G100" s="72"/>
      <c r="H100" s="77" t="s">
        <v>16</v>
      </c>
      <c r="I100" s="70" t="s">
        <v>7</v>
      </c>
    </row>
    <row r="101" spans="1:10">
      <c r="A101" s="41">
        <v>1</v>
      </c>
      <c r="B101" s="146"/>
      <c r="C101" s="147"/>
      <c r="D101" s="147"/>
      <c r="E101" s="147"/>
      <c r="F101" s="147"/>
      <c r="G101" s="147"/>
      <c r="H101" s="76"/>
      <c r="I101" s="65"/>
      <c r="J101" s="60">
        <v>0.4</v>
      </c>
    </row>
    <row r="102" spans="1:10">
      <c r="A102" s="13">
        <f>A101+1</f>
        <v>2</v>
      </c>
      <c r="B102" s="146"/>
      <c r="C102" s="147"/>
      <c r="D102" s="147"/>
      <c r="E102" s="147"/>
      <c r="F102" s="147"/>
      <c r="G102" s="147"/>
      <c r="H102" s="76"/>
      <c r="I102" s="65"/>
      <c r="J102" s="60">
        <v>0.8</v>
      </c>
    </row>
    <row r="103" spans="1:10">
      <c r="A103" s="13">
        <v>3</v>
      </c>
      <c r="B103" s="146"/>
      <c r="C103" s="147"/>
      <c r="D103" s="147"/>
      <c r="E103" s="147"/>
      <c r="F103" s="147"/>
      <c r="G103" s="147"/>
      <c r="H103" s="76"/>
      <c r="I103" s="65"/>
      <c r="J103" s="60">
        <v>1</v>
      </c>
    </row>
    <row r="104" spans="1:10">
      <c r="A104" s="13">
        <v>4</v>
      </c>
      <c r="B104" s="152"/>
      <c r="C104" s="152"/>
      <c r="D104" s="152"/>
      <c r="E104" s="152"/>
      <c r="F104" s="152"/>
      <c r="G104" s="152"/>
      <c r="H104" s="78"/>
      <c r="I104" s="65"/>
      <c r="J104" s="60">
        <v>1.5</v>
      </c>
    </row>
    <row r="105" spans="1:10">
      <c r="A105" s="13">
        <v>5</v>
      </c>
      <c r="B105" s="152"/>
      <c r="C105" s="152"/>
      <c r="D105" s="152"/>
      <c r="E105" s="152"/>
      <c r="F105" s="152"/>
      <c r="G105" s="152"/>
      <c r="H105" s="76"/>
      <c r="I105" s="65"/>
    </row>
    <row r="106" spans="1:10">
      <c r="A106" s="10"/>
      <c r="B106" s="128" t="s">
        <v>15</v>
      </c>
      <c r="C106" s="129"/>
      <c r="D106" s="129"/>
      <c r="E106" s="129"/>
      <c r="F106" s="129"/>
      <c r="G106" s="129"/>
      <c r="H106" s="130"/>
      <c r="I106" s="50">
        <f>SUM(I101:I105)</f>
        <v>0</v>
      </c>
    </row>
    <row r="107" spans="1:10">
      <c r="A107" s="10"/>
      <c r="B107" s="101" t="s">
        <v>47</v>
      </c>
      <c r="C107" s="131"/>
      <c r="D107" s="131"/>
      <c r="E107" s="131"/>
      <c r="F107" s="131"/>
      <c r="G107" s="131"/>
      <c r="H107" s="131"/>
      <c r="I107" s="35">
        <f>I99+I106</f>
        <v>0</v>
      </c>
    </row>
    <row r="108" spans="1:10" ht="0.75" customHeight="1">
      <c r="A108" s="69"/>
      <c r="B108" s="132" t="s">
        <v>46</v>
      </c>
      <c r="C108" s="133"/>
      <c r="D108" s="133"/>
      <c r="E108" s="133"/>
      <c r="F108" s="133"/>
      <c r="G108" s="133"/>
      <c r="H108" s="134"/>
      <c r="I108" s="70" t="s">
        <v>7</v>
      </c>
    </row>
    <row r="109" spans="1:10" hidden="1">
      <c r="A109" s="41">
        <v>1</v>
      </c>
      <c r="B109" s="116"/>
      <c r="C109" s="117"/>
      <c r="D109" s="117"/>
      <c r="E109" s="117"/>
      <c r="F109" s="117"/>
      <c r="G109" s="117"/>
      <c r="H109" s="127"/>
      <c r="I109" s="70">
        <f>$I$107*1.5</f>
        <v>0</v>
      </c>
    </row>
    <row r="110" spans="1:10">
      <c r="A110" s="69"/>
      <c r="B110" s="105" t="s">
        <v>48</v>
      </c>
      <c r="C110" s="105"/>
      <c r="D110" s="105"/>
      <c r="E110" s="105"/>
      <c r="F110" s="105"/>
      <c r="G110" s="105"/>
      <c r="H110" s="105"/>
      <c r="I110" s="70" t="s">
        <v>7</v>
      </c>
    </row>
    <row r="111" spans="1:10">
      <c r="A111" s="41">
        <v>1</v>
      </c>
      <c r="B111" s="146"/>
      <c r="C111" s="147"/>
      <c r="D111" s="147"/>
      <c r="E111" s="147"/>
      <c r="F111" s="147"/>
      <c r="G111" s="147"/>
      <c r="H111" s="148"/>
      <c r="I111" s="70"/>
      <c r="J111" s="60">
        <v>0.5</v>
      </c>
    </row>
    <row r="112" spans="1:10">
      <c r="A112" s="41">
        <v>2</v>
      </c>
      <c r="B112" s="146"/>
      <c r="C112" s="147"/>
      <c r="D112" s="147"/>
      <c r="E112" s="147"/>
      <c r="F112" s="147"/>
      <c r="G112" s="147"/>
      <c r="H112" s="148"/>
      <c r="I112" s="70"/>
    </row>
    <row r="113" spans="1:11">
      <c r="A113" s="41">
        <v>3</v>
      </c>
      <c r="B113" s="146"/>
      <c r="C113" s="147"/>
      <c r="D113" s="147"/>
      <c r="E113" s="147"/>
      <c r="F113" s="147"/>
      <c r="G113" s="147"/>
      <c r="H113" s="148"/>
      <c r="I113" s="70"/>
    </row>
    <row r="114" spans="1:11" ht="15" customHeight="1">
      <c r="A114" s="10"/>
      <c r="B114" s="102" t="s">
        <v>15</v>
      </c>
      <c r="C114" s="102"/>
      <c r="D114" s="102"/>
      <c r="E114" s="102"/>
      <c r="F114" s="102"/>
      <c r="G114" s="102"/>
      <c r="H114" s="102"/>
      <c r="I114" s="50">
        <f>SUM(I111:I113)</f>
        <v>0</v>
      </c>
    </row>
    <row r="115" spans="1:11" ht="15" customHeight="1">
      <c r="A115" s="69"/>
      <c r="B115" s="105" t="s">
        <v>49</v>
      </c>
      <c r="C115" s="105"/>
      <c r="D115" s="105"/>
      <c r="E115" s="105"/>
      <c r="F115" s="105"/>
      <c r="G115" s="105"/>
      <c r="H115" s="105"/>
      <c r="I115" s="70" t="s">
        <v>7</v>
      </c>
    </row>
    <row r="116" spans="1:11" ht="15" customHeight="1">
      <c r="A116" s="41">
        <v>1</v>
      </c>
      <c r="B116" s="146"/>
      <c r="C116" s="147"/>
      <c r="D116" s="147"/>
      <c r="E116" s="147"/>
      <c r="F116" s="147"/>
      <c r="G116" s="147"/>
      <c r="H116" s="148"/>
      <c r="I116" s="70"/>
      <c r="J116" s="60">
        <v>0.5</v>
      </c>
    </row>
    <row r="117" spans="1:11" ht="14.25" customHeight="1">
      <c r="A117" s="80"/>
      <c r="B117" s="79"/>
      <c r="C117" s="79"/>
      <c r="D117" s="79"/>
      <c r="E117" s="79"/>
      <c r="F117" s="79"/>
      <c r="G117" s="79"/>
      <c r="H117" s="79"/>
      <c r="I117" s="81"/>
      <c r="J117" s="60"/>
    </row>
    <row r="118" spans="1:11" ht="15" hidden="1" customHeight="1">
      <c r="A118" s="80"/>
      <c r="B118" s="83"/>
      <c r="C118" s="83"/>
      <c r="D118" s="79"/>
      <c r="E118" s="79"/>
      <c r="F118" s="79"/>
      <c r="G118" s="79"/>
      <c r="H118" s="79"/>
      <c r="I118" s="87">
        <f>I107+I109+I114+I116</f>
        <v>0</v>
      </c>
      <c r="J118" s="60"/>
    </row>
    <row r="119" spans="1:11" ht="15" customHeight="1">
      <c r="A119" s="80"/>
      <c r="B119" s="143" t="s">
        <v>50</v>
      </c>
      <c r="C119" s="144"/>
      <c r="D119" s="144"/>
      <c r="E119" s="144"/>
      <c r="F119" s="144"/>
      <c r="G119" s="144"/>
      <c r="H119" s="145"/>
      <c r="I119" s="88">
        <f>MIN(5,I118)</f>
        <v>0</v>
      </c>
      <c r="J119" s="60"/>
    </row>
    <row r="120" spans="1:11" ht="15" customHeight="1">
      <c r="A120" s="80"/>
      <c r="B120" s="83"/>
      <c r="C120" s="83"/>
      <c r="D120" s="79"/>
      <c r="E120" s="79"/>
      <c r="F120" s="79"/>
      <c r="G120" s="79"/>
      <c r="H120" s="79"/>
      <c r="I120" s="82"/>
      <c r="J120" s="60"/>
    </row>
    <row r="121" spans="1:11" ht="15" customHeight="1">
      <c r="A121" s="80"/>
      <c r="B121" s="83"/>
      <c r="C121" s="83"/>
      <c r="D121" s="79"/>
      <c r="E121" s="79"/>
      <c r="F121" s="79"/>
      <c r="G121" s="79"/>
      <c r="H121" s="79"/>
      <c r="I121" s="82"/>
      <c r="J121" s="60"/>
    </row>
    <row r="122" spans="1:11" ht="15" customHeight="1">
      <c r="A122" s="69" t="s">
        <v>42</v>
      </c>
      <c r="B122" s="121" t="s">
        <v>43</v>
      </c>
      <c r="C122" s="122"/>
      <c r="D122" s="122"/>
      <c r="E122" s="122"/>
      <c r="F122" s="122"/>
      <c r="G122" s="122"/>
      <c r="H122" s="123"/>
      <c r="I122" s="68" t="s">
        <v>7</v>
      </c>
      <c r="J122" s="58" t="s">
        <v>57</v>
      </c>
      <c r="K122" s="58">
        <v>0.25</v>
      </c>
    </row>
    <row r="123" spans="1:11" ht="15" customHeight="1">
      <c r="A123" s="41">
        <v>1</v>
      </c>
      <c r="B123" s="146"/>
      <c r="C123" s="147"/>
      <c r="D123" s="147"/>
      <c r="E123" s="147"/>
      <c r="F123" s="147"/>
      <c r="G123" s="147"/>
      <c r="H123" s="148"/>
      <c r="I123" s="65"/>
      <c r="J123" s="58" t="s">
        <v>51</v>
      </c>
      <c r="K123" s="60">
        <v>0.5</v>
      </c>
    </row>
    <row r="124" spans="1:11" ht="15" customHeight="1">
      <c r="A124" s="10"/>
      <c r="B124" s="128" t="s">
        <v>15</v>
      </c>
      <c r="C124" s="129"/>
      <c r="D124" s="129"/>
      <c r="E124" s="129"/>
      <c r="F124" s="129"/>
      <c r="G124" s="129"/>
      <c r="H124" s="130"/>
      <c r="I124" s="50">
        <f>SUM(I123:I123)</f>
        <v>0</v>
      </c>
      <c r="K124" s="60"/>
    </row>
    <row r="125" spans="1:11" ht="15" customHeight="1">
      <c r="A125" s="9"/>
      <c r="B125" s="103" t="s">
        <v>11</v>
      </c>
      <c r="C125" s="135"/>
      <c r="D125" s="135"/>
      <c r="E125" s="135"/>
      <c r="F125" s="135"/>
      <c r="G125" s="135"/>
      <c r="H125" s="136"/>
      <c r="I125" s="35">
        <f>MIN(0.5,I124)</f>
        <v>0</v>
      </c>
      <c r="K125" s="60"/>
    </row>
    <row r="126" spans="1:11" ht="15" customHeight="1">
      <c r="A126" s="9"/>
      <c r="B126" s="84"/>
      <c r="C126" s="85"/>
      <c r="D126" s="74"/>
      <c r="E126" s="74"/>
      <c r="F126" s="74"/>
      <c r="G126" s="74"/>
      <c r="H126" s="74"/>
      <c r="I126" s="89"/>
      <c r="K126" s="60"/>
    </row>
    <row r="127" spans="1:11" ht="15" customHeight="1">
      <c r="A127" s="9"/>
      <c r="B127" s="84"/>
      <c r="C127" s="85"/>
      <c r="D127" s="74"/>
      <c r="E127" s="74"/>
      <c r="F127" s="74"/>
      <c r="G127" s="74"/>
      <c r="H127" s="74"/>
      <c r="I127" s="89"/>
      <c r="K127" s="60"/>
    </row>
    <row r="128" spans="1:11" ht="30" customHeight="1">
      <c r="A128" s="69" t="s">
        <v>52</v>
      </c>
      <c r="B128" s="121" t="s">
        <v>65</v>
      </c>
      <c r="C128" s="122"/>
      <c r="D128" s="122"/>
      <c r="E128" s="122"/>
      <c r="F128" s="122"/>
      <c r="G128" s="122"/>
      <c r="H128" s="122"/>
      <c r="I128" s="123"/>
      <c r="K128" s="60"/>
    </row>
    <row r="129" spans="1:18" ht="15" customHeight="1">
      <c r="A129" s="41">
        <v>1</v>
      </c>
      <c r="B129" s="151"/>
      <c r="C129" s="151"/>
      <c r="D129" s="151"/>
      <c r="E129" s="151"/>
      <c r="F129" s="151"/>
      <c r="G129" s="151"/>
      <c r="H129" s="151"/>
      <c r="I129" s="35"/>
      <c r="P129" s="58" t="s">
        <v>58</v>
      </c>
      <c r="R129" s="60">
        <v>0.75</v>
      </c>
    </row>
    <row r="130" spans="1:18" ht="15" customHeight="1">
      <c r="A130" s="41">
        <v>2</v>
      </c>
      <c r="B130" s="151"/>
      <c r="C130" s="151"/>
      <c r="D130" s="151"/>
      <c r="E130" s="151"/>
      <c r="F130" s="151"/>
      <c r="G130" s="151"/>
      <c r="H130" s="151"/>
      <c r="I130" s="35"/>
      <c r="J130" s="58" t="s">
        <v>53</v>
      </c>
      <c r="K130" s="60">
        <v>2</v>
      </c>
      <c r="P130" s="58" t="s">
        <v>59</v>
      </c>
      <c r="Q130" s="58">
        <v>0.5</v>
      </c>
    </row>
    <row r="131" spans="1:18" ht="15" customHeight="1">
      <c r="A131" s="41">
        <v>3</v>
      </c>
      <c r="B131" s="151"/>
      <c r="C131" s="151"/>
      <c r="D131" s="151"/>
      <c r="E131" s="151"/>
      <c r="F131" s="151"/>
      <c r="G131" s="151"/>
      <c r="H131" s="151"/>
      <c r="I131" s="35"/>
      <c r="J131" s="90" t="s">
        <v>54</v>
      </c>
      <c r="K131" s="60">
        <v>1.5</v>
      </c>
      <c r="L131" s="58"/>
      <c r="P131" s="58" t="s">
        <v>60</v>
      </c>
      <c r="Q131" s="58">
        <v>0.25</v>
      </c>
    </row>
    <row r="132" spans="1:18" ht="15" customHeight="1">
      <c r="A132" s="41">
        <v>4</v>
      </c>
      <c r="B132" s="151"/>
      <c r="C132" s="151"/>
      <c r="D132" s="151"/>
      <c r="E132" s="151"/>
      <c r="F132" s="151"/>
      <c r="G132" s="151"/>
      <c r="H132" s="151"/>
      <c r="I132" s="35"/>
      <c r="J132" s="90" t="s">
        <v>68</v>
      </c>
      <c r="K132" s="60">
        <v>1</v>
      </c>
      <c r="L132" s="58"/>
      <c r="P132" s="58" t="s">
        <v>61</v>
      </c>
      <c r="Q132" s="58">
        <v>0.5</v>
      </c>
    </row>
    <row r="133" spans="1:18" ht="15" customHeight="1">
      <c r="A133" s="41">
        <v>5</v>
      </c>
      <c r="B133" s="151"/>
      <c r="C133" s="151"/>
      <c r="D133" s="151"/>
      <c r="E133" s="151"/>
      <c r="F133" s="151"/>
      <c r="G133" s="151"/>
      <c r="H133" s="151"/>
      <c r="I133" s="35"/>
      <c r="L133" s="58"/>
    </row>
    <row r="134" spans="1:18" ht="15" customHeight="1">
      <c r="A134" s="41">
        <v>6</v>
      </c>
      <c r="B134" s="151"/>
      <c r="C134" s="151"/>
      <c r="D134" s="151"/>
      <c r="E134" s="151"/>
      <c r="F134" s="151"/>
      <c r="G134" s="151"/>
      <c r="H134" s="151"/>
      <c r="I134" s="35"/>
      <c r="L134" s="58"/>
    </row>
    <row r="135" spans="1:18" ht="15" customHeight="1">
      <c r="A135" s="41">
        <v>7</v>
      </c>
      <c r="B135" s="151"/>
      <c r="C135" s="151"/>
      <c r="D135" s="151"/>
      <c r="E135" s="151"/>
      <c r="F135" s="151"/>
      <c r="G135" s="151"/>
      <c r="H135" s="151"/>
      <c r="I135" s="35"/>
      <c r="L135" s="58"/>
    </row>
    <row r="136" spans="1:18">
      <c r="A136" s="80"/>
      <c r="B136" s="140" t="s">
        <v>15</v>
      </c>
      <c r="C136" s="141"/>
      <c r="D136" s="141"/>
      <c r="E136" s="141"/>
      <c r="F136" s="141"/>
      <c r="G136" s="141"/>
      <c r="H136" s="142"/>
      <c r="I136" s="93">
        <f>I129+I130+I131+I135+I132+I133+I134</f>
        <v>0</v>
      </c>
      <c r="J136" s="6"/>
      <c r="K136" s="6"/>
    </row>
    <row r="137" spans="1:18">
      <c r="A137" s="91"/>
      <c r="B137" s="138" t="s">
        <v>55</v>
      </c>
      <c r="C137" s="139"/>
      <c r="D137" s="139"/>
      <c r="E137" s="139"/>
      <c r="F137" s="139"/>
      <c r="G137" s="139"/>
      <c r="H137" s="139"/>
      <c r="I137" s="96">
        <f>MIN(2,I136)</f>
        <v>0</v>
      </c>
      <c r="J137" s="6"/>
      <c r="K137" s="6"/>
    </row>
    <row r="138" spans="1:18">
      <c r="A138" s="91"/>
      <c r="B138" s="86"/>
      <c r="C138" s="94"/>
      <c r="D138" s="94"/>
      <c r="E138" s="94"/>
      <c r="F138" s="94"/>
      <c r="G138" s="94"/>
      <c r="H138" s="94"/>
      <c r="I138" s="95"/>
      <c r="J138" s="6"/>
      <c r="K138" s="6"/>
    </row>
    <row r="139" spans="1:18" hidden="1">
      <c r="A139" s="91"/>
      <c r="B139" s="86"/>
      <c r="C139" s="94"/>
      <c r="D139" s="94"/>
      <c r="E139" s="94"/>
      <c r="F139" s="94"/>
      <c r="G139" s="94"/>
      <c r="H139" s="94"/>
      <c r="I139" s="95">
        <f>I129+I130+I131+I137</f>
        <v>0</v>
      </c>
    </row>
    <row r="140" spans="1:18">
      <c r="A140" s="91"/>
      <c r="B140" s="137" t="s">
        <v>56</v>
      </c>
      <c r="C140" s="137"/>
      <c r="D140" s="137"/>
      <c r="E140" s="137"/>
      <c r="F140" s="137"/>
      <c r="G140" s="137"/>
      <c r="H140" s="137"/>
      <c r="I140" s="97">
        <f>MIN(2,I139)</f>
        <v>0</v>
      </c>
    </row>
    <row r="141" spans="1:18">
      <c r="A141" s="91"/>
      <c r="B141" s="86"/>
      <c r="C141" s="94"/>
      <c r="D141" s="94"/>
      <c r="E141" s="94"/>
      <c r="F141" s="94"/>
      <c r="G141" s="94"/>
      <c r="H141" s="94"/>
      <c r="I141" s="95"/>
    </row>
    <row r="142" spans="1:18" ht="0.75" customHeight="1">
      <c r="A142" s="1"/>
      <c r="B142" s="113" t="s">
        <v>17</v>
      </c>
      <c r="C142" s="113"/>
      <c r="D142" s="113"/>
      <c r="E142" s="113"/>
      <c r="F142" s="92">
        <f>I32+I54+I76</f>
        <v>0</v>
      </c>
      <c r="G142" s="51" t="s">
        <v>18</v>
      </c>
      <c r="H142" s="52"/>
      <c r="I142" s="10"/>
    </row>
    <row r="143" spans="1:18">
      <c r="A143" s="2"/>
      <c r="B143" s="106" t="s">
        <v>19</v>
      </c>
      <c r="C143" s="114"/>
      <c r="D143" s="114"/>
      <c r="E143" s="115"/>
      <c r="F143" s="53">
        <f>MIN(45,F142)</f>
        <v>0</v>
      </c>
      <c r="G143" s="54"/>
      <c r="H143" s="10"/>
      <c r="I143" s="10"/>
    </row>
    <row r="144" spans="1:18">
      <c r="A144" s="2"/>
      <c r="B144" s="106" t="s">
        <v>21</v>
      </c>
      <c r="C144" s="114"/>
      <c r="D144" s="114"/>
      <c r="E144" s="115"/>
      <c r="F144" s="53">
        <f>MIN(5,F145)</f>
        <v>0</v>
      </c>
      <c r="G144" s="54"/>
      <c r="H144" s="10"/>
      <c r="I144" s="10"/>
    </row>
    <row r="145" spans="1:9" ht="15.75" hidden="1" customHeight="1">
      <c r="A145" s="2"/>
      <c r="B145" s="107" t="s">
        <v>20</v>
      </c>
      <c r="C145" s="108"/>
      <c r="D145" s="108"/>
      <c r="E145" s="109"/>
      <c r="F145" s="57">
        <f>I140+I125+I119</f>
        <v>0</v>
      </c>
      <c r="G145" s="51" t="s">
        <v>18</v>
      </c>
      <c r="H145" s="10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64"/>
    </row>
    <row r="147" spans="1:9">
      <c r="A147" s="61"/>
      <c r="B147" s="124" t="s">
        <v>22</v>
      </c>
      <c r="C147" s="125"/>
      <c r="D147" s="125"/>
      <c r="E147" s="126"/>
      <c r="F147" s="62">
        <f>MIN(50,F143+F144)</f>
        <v>0</v>
      </c>
      <c r="G147" s="63"/>
      <c r="H147" s="64"/>
    </row>
  </sheetData>
  <sheetProtection password="D2D0" sheet="1" objects="1" scenarios="1"/>
  <mergeCells count="105">
    <mergeCell ref="C72:D72"/>
    <mergeCell ref="C73:D73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39:D39"/>
    <mergeCell ref="C40:D40"/>
    <mergeCell ref="C51:D51"/>
    <mergeCell ref="C58:D58"/>
    <mergeCell ref="C59:D59"/>
    <mergeCell ref="C60:D60"/>
    <mergeCell ref="C61:D61"/>
    <mergeCell ref="C46:D46"/>
    <mergeCell ref="C47:D47"/>
    <mergeCell ref="C48:D48"/>
    <mergeCell ref="C49:D49"/>
    <mergeCell ref="C50:D50"/>
    <mergeCell ref="B137:H137"/>
    <mergeCell ref="B136:H136"/>
    <mergeCell ref="B129:H129"/>
    <mergeCell ref="B130:H130"/>
    <mergeCell ref="B131:H131"/>
    <mergeCell ref="B119:H119"/>
    <mergeCell ref="B128:I128"/>
    <mergeCell ref="B124:H124"/>
    <mergeCell ref="B125:H125"/>
    <mergeCell ref="B122:H122"/>
    <mergeCell ref="B123:H123"/>
    <mergeCell ref="C17:D17"/>
    <mergeCell ref="B89:H89"/>
    <mergeCell ref="B84:H84"/>
    <mergeCell ref="B85:H85"/>
    <mergeCell ref="B86:H86"/>
    <mergeCell ref="B87:H87"/>
    <mergeCell ref="B88:H88"/>
    <mergeCell ref="C29:D29"/>
    <mergeCell ref="C18:D18"/>
    <mergeCell ref="C19:D19"/>
    <mergeCell ref="C20:D20"/>
    <mergeCell ref="C21:D21"/>
    <mergeCell ref="C22:D22"/>
    <mergeCell ref="C23:D23"/>
    <mergeCell ref="C27:D27"/>
    <mergeCell ref="C28:D28"/>
    <mergeCell ref="C41:D41"/>
    <mergeCell ref="C42:D42"/>
    <mergeCell ref="C43:D43"/>
    <mergeCell ref="C44:D44"/>
    <mergeCell ref="C45:D45"/>
    <mergeCell ref="C36:D36"/>
    <mergeCell ref="C37:D37"/>
    <mergeCell ref="C38:D38"/>
    <mergeCell ref="B147:E147"/>
    <mergeCell ref="B133:H133"/>
    <mergeCell ref="B134:H134"/>
    <mergeCell ref="B57:I57"/>
    <mergeCell ref="B113:H113"/>
    <mergeCell ref="B106:H106"/>
    <mergeCell ref="B107:H107"/>
    <mergeCell ref="B110:H110"/>
    <mergeCell ref="B111:H111"/>
    <mergeCell ref="B112:H112"/>
    <mergeCell ref="B108:H108"/>
    <mergeCell ref="B109:H109"/>
    <mergeCell ref="B92:I92"/>
    <mergeCell ref="B95:G95"/>
    <mergeCell ref="B94:G94"/>
    <mergeCell ref="B114:H114"/>
    <mergeCell ref="B115:H115"/>
    <mergeCell ref="B116:H116"/>
    <mergeCell ref="B104:G104"/>
    <mergeCell ref="B105:G105"/>
    <mergeCell ref="B96:G96"/>
    <mergeCell ref="B100:C100"/>
    <mergeCell ref="B99:H99"/>
    <mergeCell ref="B140:H140"/>
    <mergeCell ref="C3:I3"/>
    <mergeCell ref="B142:E142"/>
    <mergeCell ref="B143:E143"/>
    <mergeCell ref="B144:E144"/>
    <mergeCell ref="B145:E145"/>
    <mergeCell ref="B101:G101"/>
    <mergeCell ref="B102:G102"/>
    <mergeCell ref="B103:G103"/>
    <mergeCell ref="B98:G98"/>
    <mergeCell ref="B97:G97"/>
    <mergeCell ref="C24:D24"/>
    <mergeCell ref="C25:D25"/>
    <mergeCell ref="C26:D26"/>
    <mergeCell ref="B135:H135"/>
    <mergeCell ref="B132:H132"/>
    <mergeCell ref="B13:I13"/>
    <mergeCell ref="C14:D14"/>
    <mergeCell ref="C15:D15"/>
    <mergeCell ref="C16:D16"/>
    <mergeCell ref="B35:I35"/>
    <mergeCell ref="B81:I81"/>
    <mergeCell ref="B82:H82"/>
  </mergeCells>
  <dataValidations count="10">
    <dataValidation type="list" allowBlank="1" showInputMessage="1" showErrorMessage="1" sqref="I117">
      <formula1>$J$116:$J$118</formula1>
    </dataValidation>
    <dataValidation type="list" allowBlank="1" showInputMessage="1" showErrorMessage="1" sqref="I111:I113">
      <formula1>$J$111:$J$112</formula1>
    </dataValidation>
    <dataValidation type="list" allowBlank="1" showInputMessage="1" showErrorMessage="1" sqref="I94:I98">
      <formula1>$J$93:$J$96</formula1>
    </dataValidation>
    <dataValidation type="list" allowBlank="1" showInputMessage="1" showErrorMessage="1" sqref="I101:I105">
      <formula1>$J$101:$J$105</formula1>
    </dataValidation>
    <dataValidation type="list" allowBlank="1" showInputMessage="1" showErrorMessage="1" sqref="B123:H123">
      <formula1>$J$122:$J$124</formula1>
    </dataValidation>
    <dataValidation type="list" allowBlank="1" showInputMessage="1" showErrorMessage="1" sqref="I123">
      <formula1>$K$122:$K$124</formula1>
    </dataValidation>
    <dataValidation type="list" allowBlank="1" showInputMessage="1" showErrorMessage="1" sqref="B129:H135">
      <formula1>$J$129:$J$136</formula1>
    </dataValidation>
    <dataValidation type="list" allowBlank="1" showInputMessage="1" showErrorMessage="1" sqref="I84:I87">
      <formula1>$J$82:$J$85</formula1>
    </dataValidation>
    <dataValidation type="list" allowBlank="1" showInputMessage="1" showErrorMessage="1" sqref="I116">
      <formula1>$J$116:$J$117</formula1>
    </dataValidation>
    <dataValidation type="list" allowBlank="1" showInputMessage="1" showErrorMessage="1" sqref="I129:I135">
      <formula1>$K$129:$K$136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5" orientation="portrait" r:id="rId1"/>
  <rowBreaks count="1" manualBreakCount="1">
    <brk id="5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Bloqueada</vt:lpstr>
      <vt:lpstr>Bloqueada!Área_de_impresión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Parreño</dc:creator>
  <cp:lastModifiedBy>Lidia Parreño</cp:lastModifiedBy>
  <cp:lastPrinted>2023-01-30T07:52:10Z</cp:lastPrinted>
  <dcterms:created xsi:type="dcterms:W3CDTF">2021-04-08T08:05:20Z</dcterms:created>
  <dcterms:modified xsi:type="dcterms:W3CDTF">2024-03-14T09:21:08Z</dcterms:modified>
</cp:coreProperties>
</file>